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90" windowWidth="15195" windowHeight="7935"/>
  </bookViews>
  <sheets>
    <sheet name="2020-2025" sheetId="6" r:id="rId1"/>
  </sheets>
  <definedNames>
    <definedName name="_xlnm.Print_Area" localSheetId="0">'2020-2025'!$B$2:$I$86</definedName>
  </definedNames>
  <calcPr calcId="152511"/>
</workbook>
</file>

<file path=xl/calcChain.xml><?xml version="1.0" encoding="utf-8"?>
<calcChain xmlns="http://schemas.openxmlformats.org/spreadsheetml/2006/main">
  <c r="H79" i="6" l="1"/>
  <c r="I22" i="6"/>
  <c r="H22" i="6"/>
  <c r="G22" i="6"/>
  <c r="I83" i="6"/>
  <c r="H83" i="6"/>
  <c r="G83" i="6"/>
  <c r="F83" i="6"/>
  <c r="E83" i="6"/>
  <c r="D83" i="6"/>
  <c r="I79" i="6"/>
  <c r="G79" i="6"/>
  <c r="F79" i="6"/>
  <c r="E79" i="6"/>
  <c r="D79" i="6"/>
  <c r="I75" i="6"/>
  <c r="H75" i="6"/>
  <c r="G75" i="6"/>
  <c r="F75" i="6"/>
  <c r="E75" i="6"/>
  <c r="D75" i="6"/>
  <c r="I27" i="6"/>
  <c r="H27" i="6"/>
  <c r="G27" i="6"/>
  <c r="F27" i="6"/>
  <c r="E27" i="6"/>
  <c r="D27" i="6"/>
  <c r="D15" i="6" l="1"/>
  <c r="E15" i="6"/>
  <c r="F15" i="6"/>
  <c r="I32" i="6" l="1"/>
  <c r="H32" i="6"/>
  <c r="G32" i="6"/>
  <c r="F32" i="6"/>
  <c r="E32" i="6"/>
  <c r="D32" i="6"/>
  <c r="I71" i="6"/>
  <c r="I64" i="6"/>
  <c r="I56" i="6"/>
  <c r="I49" i="6"/>
  <c r="I44" i="6"/>
  <c r="I37" i="6"/>
  <c r="I15" i="6"/>
  <c r="I60" i="6"/>
  <c r="H60" i="6"/>
  <c r="G60" i="6"/>
  <c r="F60" i="6"/>
  <c r="E60" i="6"/>
  <c r="D60" i="6"/>
  <c r="I13" i="6" l="1"/>
  <c r="G64" i="6"/>
  <c r="F64" i="6"/>
  <c r="E64" i="6"/>
  <c r="D64" i="6"/>
  <c r="G56" i="6"/>
  <c r="F56" i="6"/>
  <c r="E56" i="6"/>
  <c r="D56" i="6"/>
  <c r="G49" i="6"/>
  <c r="F49" i="6"/>
  <c r="E49" i="6"/>
  <c r="D49" i="6"/>
  <c r="G44" i="6"/>
  <c r="F44" i="6"/>
  <c r="E44" i="6"/>
  <c r="D44" i="6"/>
  <c r="G37" i="6"/>
  <c r="F37" i="6"/>
  <c r="E37" i="6"/>
  <c r="D37" i="6"/>
  <c r="F22" i="6"/>
  <c r="E22" i="6"/>
  <c r="E13" i="6" s="1"/>
  <c r="D22" i="6"/>
  <c r="G15" i="6"/>
  <c r="H71" i="6"/>
  <c r="G71" i="6"/>
  <c r="F71" i="6"/>
  <c r="E71" i="6"/>
  <c r="F13" i="6" l="1"/>
  <c r="H64" i="6"/>
  <c r="H49" i="6"/>
  <c r="H44" i="6"/>
  <c r="H56" i="6"/>
  <c r="H37" i="6"/>
  <c r="G13" i="6" l="1"/>
  <c r="H15" i="6"/>
  <c r="H13" i="6" l="1"/>
  <c r="D71" i="6"/>
  <c r="D13" i="6" s="1"/>
  <c r="G12" i="6" l="1"/>
  <c r="F12" i="6"/>
  <c r="E12" i="6"/>
  <c r="D12" i="6"/>
  <c r="G11" i="6"/>
  <c r="F11" i="6"/>
  <c r="E11" i="6"/>
  <c r="D11" i="6"/>
</calcChain>
</file>

<file path=xl/sharedStrings.xml><?xml version="1.0" encoding="utf-8"?>
<sst xmlns="http://schemas.openxmlformats.org/spreadsheetml/2006/main" count="106" uniqueCount="53">
  <si>
    <t>Наименование показателя</t>
  </si>
  <si>
    <t>2020 год</t>
  </si>
  <si>
    <t>в том числе:</t>
  </si>
  <si>
    <t xml:space="preserve">из них </t>
  </si>
  <si>
    <t>за счёт средств бюджета города</t>
  </si>
  <si>
    <t>за счёт межбюджетных трансфертов</t>
  </si>
  <si>
    <t>3</t>
  </si>
  <si>
    <t>2</t>
  </si>
  <si>
    <t>1</t>
  </si>
  <si>
    <t>тыс. руб.</t>
  </si>
  <si>
    <t>из них текущие расходы</t>
  </si>
  <si>
    <t xml:space="preserve">          АИП </t>
  </si>
  <si>
    <t xml:space="preserve">           АИП </t>
  </si>
  <si>
    <t xml:space="preserve">           АИП</t>
  </si>
  <si>
    <t>в том  числе текущие расходы</t>
  </si>
  <si>
    <t>в том  числе АИП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</si>
  <si>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</si>
  <si>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</si>
  <si>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</si>
  <si>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</si>
  <si>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</si>
  <si>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</si>
  <si>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</si>
  <si>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</si>
  <si>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</si>
  <si>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</si>
  <si>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№
 п/п</t>
  </si>
  <si>
    <t>Расходы на реализацию муниципальных программ города Твери - всего</t>
  </si>
  <si>
    <t>2021 год</t>
  </si>
  <si>
    <t>к бюджетному прогнозу города Твери</t>
  </si>
  <si>
    <t xml:space="preserve"> МП «Развитие образования города Твери» </t>
  </si>
  <si>
    <t xml:space="preserve">МП  «Развитие культуры города Твери» </t>
  </si>
  <si>
    <t xml:space="preserve">МП  «Развитие физической культуры, спорта и молодежной политики города Твери»  </t>
  </si>
  <si>
    <t xml:space="preserve">МП «Социальная поддержка населения города Твери» </t>
  </si>
  <si>
    <t xml:space="preserve">МП «Коммунальное хозяйство города Твери» </t>
  </si>
  <si>
    <t xml:space="preserve">МП «Дорожное хозяйство и общественный транспорт города Твери» </t>
  </si>
  <si>
    <t xml:space="preserve">МП «Обеспечение правопорядка и безопасности населения города Твери» </t>
  </si>
  <si>
    <t xml:space="preserve"> МП «Управление муниципальной собственностью» </t>
  </si>
  <si>
    <t xml:space="preserve">МП «Развитие информационных ресурсов города Твери» </t>
  </si>
  <si>
    <t>МП  «Формирование современной городской среды»</t>
  </si>
  <si>
    <t xml:space="preserve"> МП «Содействие развитию туризма в городе Твери» </t>
  </si>
  <si>
    <t xml:space="preserve">МП «Обеспечение доступным жильем населения города Твери» </t>
  </si>
  <si>
    <t xml:space="preserve">МП «Содействие экономическому развитию города Твери» </t>
  </si>
  <si>
    <t>на долгосрочный период до 2025 года</t>
  </si>
  <si>
    <t xml:space="preserve">Показатели финансового обеспечения муниципальных программ города Твери на 2020 - 2025 годы
</t>
  </si>
  <si>
    <t>2022 год</t>
  </si>
  <si>
    <t>2023 год</t>
  </si>
  <si>
    <t>2024 год</t>
  </si>
  <si>
    <t>2025 год</t>
  </si>
  <si>
    <t>14</t>
  </si>
  <si>
    <t xml:space="preserve">МП «Участие в профилактике терроризма и экстремизма, а также в минимизации и (или) ликвидации последствий проявлений терроризма и экстремизма в границах города Твери» </t>
  </si>
  <si>
    <t>Приложение 3</t>
  </si>
  <si>
    <t>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</si>
</sst>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00000"/>
  </numFmts>
  <fonts count="34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FFFF00"/>
      <name val="Times New Roman"/>
      <family val="1"/>
      <charset val="204"/>
    </font>
    <font>
      <i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FFFF00"/>
      <name val="Times New Roman"/>
      <family val="1"/>
      <charset val="204"/>
    </font>
    <font>
      <sz val="10"/>
      <color theme="9" tint="-0.499984740745262"/>
      <name val="Times New Roman"/>
      <family val="1"/>
      <charset val="204"/>
    </font>
    <font>
      <sz val="12"/>
      <color theme="9" tint="-0.499984740745262"/>
      <name val="Calibri"/>
      <family val="2"/>
      <charset val="204"/>
      <scheme val="minor"/>
    </font>
    <font>
      <sz val="11"/>
      <color theme="9" tint="-0.499984740745262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color rgb="FFFFFF00"/>
      <name val="Calibri"/>
      <family val="2"/>
      <charset val="204"/>
      <scheme val="minor"/>
    </font>
    <font>
      <b/>
      <sz val="11"/>
      <color rgb="FFFFFF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rgb="FF7030A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7030A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164" fontId="11" fillId="0" borderId="0" xfId="0" applyNumberFormat="1" applyFont="1" applyAlignment="1">
      <alignment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right"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4" fillId="0" borderId="0" xfId="0" applyFont="1"/>
    <xf numFmtId="164" fontId="16" fillId="0" borderId="0" xfId="0" applyNumberFormat="1" applyFont="1" applyAlignment="1">
      <alignment vertical="center" wrapText="1"/>
    </xf>
    <xf numFmtId="164" fontId="17" fillId="0" borderId="0" xfId="0" applyNumberFormat="1" applyFont="1" applyAlignment="1">
      <alignment vertical="center" wrapText="1"/>
    </xf>
    <xf numFmtId="164" fontId="17" fillId="0" borderId="0" xfId="0" applyNumberFormat="1" applyFont="1" applyBorder="1" applyAlignment="1">
      <alignment vertical="center" wrapText="1"/>
    </xf>
    <xf numFmtId="0" fontId="18" fillId="0" borderId="0" xfId="0" applyFont="1"/>
    <xf numFmtId="0" fontId="19" fillId="0" borderId="0" xfId="0" applyFont="1"/>
    <xf numFmtId="164" fontId="20" fillId="0" borderId="1" xfId="0" applyNumberFormat="1" applyFont="1" applyFill="1" applyBorder="1" applyAlignment="1">
      <alignment horizontal="center" vertical="center" wrapText="1"/>
    </xf>
    <xf numFmtId="164" fontId="21" fillId="0" borderId="1" xfId="0" applyNumberFormat="1" applyFont="1" applyFill="1" applyBorder="1" applyAlignment="1">
      <alignment horizontal="center" vertical="center" wrapText="1"/>
    </xf>
    <xf numFmtId="0" fontId="0" fillId="0" borderId="0" xfId="0" applyFont="1"/>
    <xf numFmtId="4" fontId="4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4" fontId="4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0" fontId="23" fillId="0" borderId="0" xfId="0" applyNumberFormat="1" applyFont="1" applyAlignment="1">
      <alignment horizontal="center" vertical="center"/>
    </xf>
    <xf numFmtId="0" fontId="24" fillId="0" borderId="0" xfId="0" applyFont="1"/>
    <xf numFmtId="0" fontId="14" fillId="0" borderId="0" xfId="0" applyFont="1"/>
    <xf numFmtId="0" fontId="25" fillId="0" borderId="0" xfId="0" applyFont="1" applyAlignment="1">
      <alignment horizontal="right" vertical="center" wrapText="1"/>
    </xf>
    <xf numFmtId="164" fontId="25" fillId="0" borderId="0" xfId="0" applyNumberFormat="1" applyFont="1" applyAlignment="1">
      <alignment vertical="center" wrapText="1"/>
    </xf>
    <xf numFmtId="0" fontId="25" fillId="0" borderId="0" xfId="0" applyFont="1"/>
    <xf numFmtId="0" fontId="0" fillId="0" borderId="0" xfId="0" applyFont="1" applyAlignment="1">
      <alignment horizontal="center"/>
    </xf>
    <xf numFmtId="10" fontId="0" fillId="0" borderId="0" xfId="0" applyNumberFormat="1" applyFont="1" applyAlignment="1">
      <alignment horizontal="center" vertical="center"/>
    </xf>
    <xf numFmtId="4" fontId="22" fillId="0" borderId="0" xfId="0" applyNumberFormat="1" applyFont="1" applyAlignment="1">
      <alignment horizontal="center" vertical="center"/>
    </xf>
    <xf numFmtId="4" fontId="22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center"/>
    </xf>
    <xf numFmtId="164" fontId="26" fillId="0" borderId="0" xfId="0" applyNumberFormat="1" applyFont="1" applyAlignment="1">
      <alignment horizontal="center" vertical="center" wrapText="1"/>
    </xf>
    <xf numFmtId="164" fontId="26" fillId="0" borderId="0" xfId="0" applyNumberFormat="1" applyFont="1" applyAlignment="1">
      <alignment vertical="center" wrapText="1"/>
    </xf>
    <xf numFmtId="4" fontId="27" fillId="0" borderId="0" xfId="0" applyNumberFormat="1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164" fontId="12" fillId="0" borderId="0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horizontal="left" vertical="center" wrapText="1"/>
    </xf>
    <xf numFmtId="164" fontId="7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49" fontId="30" fillId="0" borderId="1" xfId="0" applyNumberFormat="1" applyFont="1" applyFill="1" applyBorder="1" applyAlignment="1">
      <alignment horizontal="center" vertical="center" wrapText="1"/>
    </xf>
    <xf numFmtId="164" fontId="33" fillId="0" borderId="0" xfId="0" applyNumberFormat="1" applyFont="1" applyBorder="1"/>
    <xf numFmtId="164" fontId="32" fillId="0" borderId="0" xfId="0" applyNumberFormat="1" applyFont="1" applyBorder="1"/>
    <xf numFmtId="164" fontId="11" fillId="0" borderId="0" xfId="0" applyNumberFormat="1" applyFont="1" applyBorder="1" applyAlignment="1">
      <alignment vertical="center" wrapText="1"/>
    </xf>
    <xf numFmtId="164" fontId="24" fillId="0" borderId="0" xfId="0" applyNumberFormat="1" applyFont="1" applyBorder="1"/>
    <xf numFmtId="0" fontId="9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vertical="center" wrapText="1"/>
    </xf>
    <xf numFmtId="164" fontId="7" fillId="0" borderId="1" xfId="0" applyNumberFormat="1" applyFont="1" applyFill="1" applyBorder="1" applyAlignment="1">
      <alignment horizontal="center" wrapText="1"/>
    </xf>
    <xf numFmtId="0" fontId="29" fillId="0" borderId="1" xfId="0" applyFont="1" applyFill="1" applyBorder="1" applyAlignment="1">
      <alignment horizontal="left" vertical="center" wrapText="1"/>
    </xf>
    <xf numFmtId="164" fontId="29" fillId="0" borderId="1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Alignment="1">
      <alignment vertical="center" wrapText="1"/>
    </xf>
    <xf numFmtId="0" fontId="24" fillId="0" borderId="0" xfId="0" applyFont="1" applyFill="1"/>
    <xf numFmtId="0" fontId="26" fillId="0" borderId="0" xfId="0" applyFont="1" applyFill="1"/>
    <xf numFmtId="49" fontId="26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center"/>
    </xf>
    <xf numFmtId="49" fontId="29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0" fontId="4" fillId="0" borderId="0" xfId="0" applyFont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33" fillId="0" borderId="0" xfId="0" applyFont="1" applyBorder="1" applyAlignment="1">
      <alignment horizontal="right"/>
    </xf>
    <xf numFmtId="0" fontId="31" fillId="0" borderId="0" xfId="0" applyFont="1" applyBorder="1" applyAlignment="1">
      <alignment horizontal="right"/>
    </xf>
    <xf numFmtId="164" fontId="31" fillId="0" borderId="0" xfId="0" applyNumberFormat="1" applyFont="1" applyBorder="1"/>
    <xf numFmtId="0" fontId="24" fillId="0" borderId="0" xfId="0" applyFont="1" applyBorder="1"/>
    <xf numFmtId="0" fontId="19" fillId="0" borderId="0" xfId="0" applyFont="1" applyBorder="1"/>
    <xf numFmtId="164" fontId="16" fillId="0" borderId="2" xfId="0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164" fontId="16" fillId="0" borderId="0" xfId="0" applyNumberFormat="1" applyFont="1" applyBorder="1" applyAlignment="1">
      <alignment vertical="center" wrapText="1"/>
    </xf>
    <xf numFmtId="165" fontId="6" fillId="0" borderId="2" xfId="0" applyNumberFormat="1" applyFont="1" applyFill="1" applyBorder="1" applyAlignment="1">
      <alignment horizontal="left" vertical="center" wrapText="1"/>
    </xf>
    <xf numFmtId="165" fontId="0" fillId="0" borderId="0" xfId="0" applyNumberFormat="1" applyFont="1" applyAlignment="1">
      <alignment vertical="center" wrapText="1"/>
    </xf>
    <xf numFmtId="165" fontId="0" fillId="0" borderId="2" xfId="0" applyNumberFormat="1" applyFont="1" applyBorder="1" applyAlignment="1">
      <alignment vertical="center" wrapText="1"/>
    </xf>
    <xf numFmtId="0" fontId="15" fillId="0" borderId="2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164" fontId="26" fillId="0" borderId="2" xfId="0" applyNumberFormat="1" applyFont="1" applyBorder="1" applyAlignment="1">
      <alignment vertical="center" wrapText="1"/>
    </xf>
    <xf numFmtId="164" fontId="24" fillId="0" borderId="0" xfId="0" applyNumberFormat="1" applyFont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25" fillId="0" borderId="0" xfId="0" applyFont="1" applyAlignment="1">
      <alignment horizontal="right" vertical="center" wrapText="1"/>
    </xf>
    <xf numFmtId="0" fontId="25" fillId="0" borderId="0" xfId="0" applyFont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00"/>
  <sheetViews>
    <sheetView tabSelected="1" view="pageBreakPreview" topLeftCell="B4" zoomScaleNormal="100" zoomScaleSheetLayoutView="100" workbookViewId="0">
      <selection activeCell="J83" sqref="J83"/>
    </sheetView>
  </sheetViews>
  <sheetFormatPr defaultRowHeight="15" x14ac:dyDescent="0.25"/>
  <cols>
    <col min="1" max="1" width="20.28515625" customWidth="1"/>
    <col min="2" max="2" width="6.140625" style="75" customWidth="1"/>
    <col min="3" max="3" width="44.42578125" customWidth="1"/>
    <col min="4" max="4" width="13.7109375" customWidth="1"/>
    <col min="5" max="5" width="12.85546875" style="34" customWidth="1"/>
    <col min="6" max="6" width="13.5703125" style="24" customWidth="1"/>
    <col min="7" max="7" width="13.28515625" customWidth="1"/>
    <col min="8" max="8" width="14.28515625" style="8" customWidth="1"/>
    <col min="9" max="9" width="15" customWidth="1"/>
    <col min="10" max="10" width="19.85546875" style="19" customWidth="1"/>
    <col min="11" max="11" width="22.85546875" style="29" customWidth="1"/>
    <col min="12" max="12" width="11.28515625" customWidth="1"/>
  </cols>
  <sheetData>
    <row r="2" spans="2:16" ht="19.899999999999999" customHeight="1" x14ac:dyDescent="0.25">
      <c r="F2" s="102" t="s">
        <v>51</v>
      </c>
      <c r="G2" s="102"/>
      <c r="H2" s="102"/>
      <c r="I2" s="102"/>
    </row>
    <row r="3" spans="2:16" ht="19.149999999999999" customHeight="1" x14ac:dyDescent="0.25">
      <c r="F3" s="102" t="s">
        <v>29</v>
      </c>
      <c r="G3" s="102"/>
      <c r="H3" s="102"/>
      <c r="I3" s="102"/>
    </row>
    <row r="4" spans="2:16" ht="20.45" customHeight="1" x14ac:dyDescent="0.25">
      <c r="F4" s="102" t="s">
        <v>43</v>
      </c>
      <c r="G4" s="102"/>
      <c r="H4" s="102"/>
      <c r="I4" s="102"/>
    </row>
    <row r="5" spans="2:16" ht="10.5" customHeight="1" x14ac:dyDescent="0.25">
      <c r="F5" s="103"/>
      <c r="G5" s="103"/>
      <c r="H5" s="103"/>
      <c r="I5" s="103"/>
    </row>
    <row r="6" spans="2:16" ht="10.5" customHeight="1" x14ac:dyDescent="0.3">
      <c r="F6" s="36"/>
      <c r="G6" s="36"/>
      <c r="H6" s="37"/>
      <c r="I6" s="38"/>
      <c r="K6" s="39"/>
    </row>
    <row r="7" spans="2:16" ht="24" customHeight="1" x14ac:dyDescent="0.25">
      <c r="B7" s="100" t="s">
        <v>44</v>
      </c>
      <c r="C7" s="100"/>
      <c r="D7" s="100"/>
      <c r="E7" s="100"/>
      <c r="F7" s="100"/>
      <c r="G7" s="100"/>
      <c r="H7" s="101"/>
      <c r="I7" s="101"/>
      <c r="J7" s="98"/>
      <c r="K7" s="99"/>
    </row>
    <row r="8" spans="2:16" ht="15.75" x14ac:dyDescent="0.25">
      <c r="C8" s="1"/>
      <c r="D8" s="1"/>
      <c r="E8" s="35"/>
      <c r="F8" s="23"/>
      <c r="I8" s="2" t="s">
        <v>9</v>
      </c>
      <c r="J8" s="91"/>
      <c r="K8" s="92"/>
    </row>
    <row r="9" spans="2:16" ht="29.45" customHeight="1" x14ac:dyDescent="0.25">
      <c r="B9" s="47" t="s">
        <v>26</v>
      </c>
      <c r="C9" s="48" t="s">
        <v>0</v>
      </c>
      <c r="D9" s="48" t="s">
        <v>1</v>
      </c>
      <c r="E9" s="48" t="s">
        <v>28</v>
      </c>
      <c r="F9" s="49" t="s">
        <v>45</v>
      </c>
      <c r="G9" s="48" t="s">
        <v>46</v>
      </c>
      <c r="H9" s="48" t="s">
        <v>47</v>
      </c>
      <c r="I9" s="48" t="s">
        <v>48</v>
      </c>
      <c r="J9" s="93"/>
      <c r="K9" s="92"/>
    </row>
    <row r="10" spans="2:16" s="3" customFormat="1" ht="12.75" customHeight="1" x14ac:dyDescent="0.2">
      <c r="B10" s="50">
        <v>1</v>
      </c>
      <c r="C10" s="50">
        <v>2</v>
      </c>
      <c r="D10" s="50">
        <v>3</v>
      </c>
      <c r="E10" s="50">
        <v>4</v>
      </c>
      <c r="F10" s="51">
        <v>5</v>
      </c>
      <c r="G10" s="50">
        <v>6</v>
      </c>
      <c r="H10" s="50">
        <v>7</v>
      </c>
      <c r="I10" s="50">
        <v>8</v>
      </c>
      <c r="J10" s="94"/>
      <c r="K10" s="95"/>
    </row>
    <row r="11" spans="2:16" ht="16.5" hidden="1" customHeight="1" x14ac:dyDescent="0.25">
      <c r="B11" s="14"/>
      <c r="C11" s="9" t="s">
        <v>10</v>
      </c>
      <c r="D11" s="7" t="e">
        <f>D21+D48+#REF!</f>
        <v>#REF!</v>
      </c>
      <c r="E11" s="7" t="e">
        <f>E21+E48+#REF!</f>
        <v>#REF!</v>
      </c>
      <c r="F11" s="25" t="e">
        <f>F21+F48+#REF!</f>
        <v>#REF!</v>
      </c>
      <c r="G11" s="7" t="e">
        <f>G21+G48+#REF!</f>
        <v>#REF!</v>
      </c>
      <c r="H11" s="7"/>
      <c r="I11" s="7"/>
      <c r="K11" s="39"/>
    </row>
    <row r="12" spans="2:16" ht="16.5" hidden="1" customHeight="1" x14ac:dyDescent="0.25">
      <c r="B12" s="14"/>
      <c r="C12" s="9" t="s">
        <v>11</v>
      </c>
      <c r="D12" s="6">
        <f>D43</f>
        <v>0</v>
      </c>
      <c r="E12" s="6">
        <f>E43</f>
        <v>103926.8</v>
      </c>
      <c r="F12" s="26">
        <f>F43</f>
        <v>103926.8</v>
      </c>
      <c r="G12" s="6">
        <f>G43</f>
        <v>103926.8</v>
      </c>
      <c r="H12" s="6"/>
      <c r="I12" s="6"/>
      <c r="K12" s="39"/>
    </row>
    <row r="13" spans="2:16" ht="30.75" customHeight="1" x14ac:dyDescent="0.25">
      <c r="B13" s="76"/>
      <c r="C13" s="69" t="s">
        <v>27</v>
      </c>
      <c r="D13" s="70">
        <f>D15+D22+D27+D32+D37+D44+D49+D56+D60+D64+D71+D75+D79+D83</f>
        <v>8076472.5999999996</v>
      </c>
      <c r="E13" s="70">
        <f>E15+E22+E27+E32+E37+E44+E49+E56+E60+E64+E71+E75+E79+E83</f>
        <v>6901433.7999999989</v>
      </c>
      <c r="F13" s="70">
        <f>F15+F22+F27+F32+F37+F44+F49+F56+F60+F64+F71+F75+F79+F83</f>
        <v>6514588.8000000017</v>
      </c>
      <c r="G13" s="70">
        <f t="shared" ref="G13:I13" si="0">G15+G22+G27+G32+G37+G44+G49+G56+G60+G64+G71+G75+G79</f>
        <v>6017329.8000000007</v>
      </c>
      <c r="H13" s="70">
        <f t="shared" si="0"/>
        <v>6113355.8000000007</v>
      </c>
      <c r="I13" s="70">
        <f t="shared" si="0"/>
        <v>6119000.4000000013</v>
      </c>
      <c r="J13" s="41"/>
      <c r="K13" s="30"/>
      <c r="L13" s="28"/>
      <c r="M13" s="28"/>
      <c r="N13" s="28"/>
      <c r="O13" s="28"/>
      <c r="P13" s="28"/>
    </row>
    <row r="14" spans="2:16" ht="16.5" customHeight="1" x14ac:dyDescent="0.25">
      <c r="B14" s="15"/>
      <c r="C14" s="10" t="s">
        <v>2</v>
      </c>
      <c r="D14" s="11"/>
      <c r="E14" s="11"/>
      <c r="F14" s="11"/>
      <c r="G14" s="11"/>
      <c r="H14" s="11"/>
      <c r="I14" s="11"/>
      <c r="J14" s="42"/>
      <c r="K14" s="40"/>
    </row>
    <row r="15" spans="2:16" ht="20.45" customHeight="1" x14ac:dyDescent="0.25">
      <c r="B15" s="16" t="s">
        <v>8</v>
      </c>
      <c r="C15" s="10" t="s">
        <v>30</v>
      </c>
      <c r="D15" s="11">
        <f>D17+D20</f>
        <v>4693407.1999999993</v>
      </c>
      <c r="E15" s="11">
        <f>E17+E20</f>
        <v>3936240.8</v>
      </c>
      <c r="F15" s="11">
        <f>F17+F20</f>
        <v>3697696.9000000004</v>
      </c>
      <c r="G15" s="11">
        <f t="shared" ref="G15" si="1">G17+G20</f>
        <v>3464203.9</v>
      </c>
      <c r="H15" s="11">
        <f>H17+H20</f>
        <v>3464203.9</v>
      </c>
      <c r="I15" s="11">
        <f>I17+I20</f>
        <v>3464203.9</v>
      </c>
      <c r="J15" s="46"/>
      <c r="K15" s="33"/>
    </row>
    <row r="16" spans="2:16" ht="15" customHeight="1" x14ac:dyDescent="0.25">
      <c r="B16" s="16"/>
      <c r="C16" s="10" t="s">
        <v>3</v>
      </c>
      <c r="D16" s="11"/>
      <c r="E16" s="11"/>
      <c r="F16" s="11"/>
      <c r="G16" s="11"/>
      <c r="H16" s="11"/>
      <c r="I16" s="11"/>
      <c r="J16" s="42"/>
    </row>
    <row r="17" spans="2:13" ht="17.25" customHeight="1" x14ac:dyDescent="0.25">
      <c r="B17" s="61"/>
      <c r="C17" s="10" t="s">
        <v>4</v>
      </c>
      <c r="D17" s="11">
        <v>1117649.8999999999</v>
      </c>
      <c r="E17" s="11">
        <v>1030492.5</v>
      </c>
      <c r="F17" s="11">
        <v>1007746.2</v>
      </c>
      <c r="G17" s="11">
        <v>950162.5</v>
      </c>
      <c r="H17" s="11">
        <v>950162.5</v>
      </c>
      <c r="I17" s="11">
        <v>950162.5</v>
      </c>
      <c r="K17" s="32"/>
    </row>
    <row r="18" spans="2:13" ht="3" hidden="1" customHeight="1" x14ac:dyDescent="0.25">
      <c r="B18" s="17"/>
      <c r="C18" s="12" t="s">
        <v>14</v>
      </c>
      <c r="D18" s="13"/>
      <c r="E18" s="13"/>
      <c r="F18" s="13"/>
      <c r="G18" s="13"/>
      <c r="H18" s="13"/>
      <c r="I18" s="13"/>
    </row>
    <row r="19" spans="2:13" ht="16.5" hidden="1" customHeight="1" x14ac:dyDescent="0.25">
      <c r="B19" s="17"/>
      <c r="C19" s="12" t="s">
        <v>12</v>
      </c>
      <c r="D19" s="13"/>
      <c r="E19" s="13"/>
      <c r="F19" s="13"/>
      <c r="G19" s="13"/>
      <c r="H19" s="13"/>
      <c r="I19" s="13"/>
    </row>
    <row r="20" spans="2:13" ht="19.149999999999999" customHeight="1" x14ac:dyDescent="0.25">
      <c r="B20" s="17"/>
      <c r="C20" s="10" t="s">
        <v>5</v>
      </c>
      <c r="D20" s="11">
        <v>3575757.3</v>
      </c>
      <c r="E20" s="11">
        <v>2905748.3</v>
      </c>
      <c r="F20" s="11">
        <v>2689950.7</v>
      </c>
      <c r="G20" s="11">
        <v>2514041.4</v>
      </c>
      <c r="H20" s="11">
        <v>2514041.4</v>
      </c>
      <c r="I20" s="11">
        <v>2514041.4</v>
      </c>
      <c r="K20" s="32"/>
      <c r="L20" s="32"/>
      <c r="M20" s="32"/>
    </row>
    <row r="21" spans="2:13" ht="14.25" hidden="1" customHeight="1" x14ac:dyDescent="0.25">
      <c r="B21" s="17"/>
      <c r="C21" s="12" t="s">
        <v>14</v>
      </c>
      <c r="D21" s="13"/>
      <c r="E21" s="13">
        <v>2374322.7000000002</v>
      </c>
      <c r="F21" s="13">
        <v>2374322.7000000002</v>
      </c>
      <c r="G21" s="13">
        <v>2374322.7000000002</v>
      </c>
      <c r="H21" s="13"/>
      <c r="I21" s="13"/>
      <c r="K21" s="32"/>
      <c r="L21" s="32"/>
      <c r="M21" s="32"/>
    </row>
    <row r="22" spans="2:13" ht="21" customHeight="1" x14ac:dyDescent="0.25">
      <c r="B22" s="16" t="s">
        <v>7</v>
      </c>
      <c r="C22" s="10" t="s">
        <v>31</v>
      </c>
      <c r="D22" s="11">
        <f t="shared" ref="D22:F22" si="2">D24+D25</f>
        <v>333261.8</v>
      </c>
      <c r="E22" s="11">
        <f t="shared" si="2"/>
        <v>327835.09999999998</v>
      </c>
      <c r="F22" s="11">
        <f t="shared" si="2"/>
        <v>327835.09999999998</v>
      </c>
      <c r="G22" s="11">
        <f>G24+G26</f>
        <v>906616.6</v>
      </c>
      <c r="H22" s="11">
        <f t="shared" ref="H22:I22" si="3">H24+H26</f>
        <v>1027196.6</v>
      </c>
      <c r="I22" s="11">
        <f t="shared" si="3"/>
        <v>885701</v>
      </c>
      <c r="J22" s="43"/>
      <c r="K22" s="32"/>
      <c r="L22" s="32"/>
      <c r="M22" s="32"/>
    </row>
    <row r="23" spans="2:13" ht="16.149999999999999" customHeight="1" x14ac:dyDescent="0.25">
      <c r="B23" s="16"/>
      <c r="C23" s="10" t="s">
        <v>3</v>
      </c>
      <c r="D23" s="11"/>
      <c r="E23" s="11"/>
      <c r="F23" s="11"/>
      <c r="G23" s="11"/>
      <c r="H23" s="11"/>
      <c r="I23" s="11"/>
      <c r="K23" s="32"/>
      <c r="L23" s="32"/>
      <c r="M23" s="32"/>
    </row>
    <row r="24" spans="2:13" ht="17.25" customHeight="1" x14ac:dyDescent="0.25">
      <c r="B24" s="61"/>
      <c r="C24" s="10" t="s">
        <v>4</v>
      </c>
      <c r="D24" s="11">
        <v>333261.8</v>
      </c>
      <c r="E24" s="11">
        <v>327835.09999999998</v>
      </c>
      <c r="F24" s="11">
        <v>327835.09999999998</v>
      </c>
      <c r="G24" s="11">
        <v>445616.6</v>
      </c>
      <c r="H24" s="11">
        <v>455496.6</v>
      </c>
      <c r="I24" s="11">
        <v>544670</v>
      </c>
      <c r="K24" s="32"/>
      <c r="L24" s="32"/>
      <c r="M24" s="32"/>
    </row>
    <row r="25" spans="2:13" ht="15.75" hidden="1" x14ac:dyDescent="0.25">
      <c r="B25" s="16"/>
      <c r="C25" s="18" t="s">
        <v>5</v>
      </c>
      <c r="D25" s="13"/>
      <c r="E25" s="11"/>
      <c r="F25" s="11"/>
      <c r="G25" s="11"/>
      <c r="H25" s="11"/>
      <c r="I25" s="11"/>
      <c r="K25" s="32"/>
      <c r="L25" s="32"/>
      <c r="M25" s="32"/>
    </row>
    <row r="26" spans="2:13" ht="15.75" x14ac:dyDescent="0.25">
      <c r="B26" s="16"/>
      <c r="C26" s="10" t="s">
        <v>5</v>
      </c>
      <c r="D26" s="11">
        <v>0</v>
      </c>
      <c r="E26" s="11">
        <v>0</v>
      </c>
      <c r="F26" s="11">
        <v>0</v>
      </c>
      <c r="G26" s="11">
        <v>461000</v>
      </c>
      <c r="H26" s="11">
        <v>571700</v>
      </c>
      <c r="I26" s="11">
        <v>341031</v>
      </c>
      <c r="K26" s="32"/>
      <c r="L26" s="32"/>
      <c r="M26" s="32"/>
    </row>
    <row r="27" spans="2:13" ht="33.6" customHeight="1" x14ac:dyDescent="0.25">
      <c r="B27" s="16" t="s">
        <v>6</v>
      </c>
      <c r="C27" s="10" t="s">
        <v>32</v>
      </c>
      <c r="D27" s="11">
        <f>D29+D31</f>
        <v>93524.2</v>
      </c>
      <c r="E27" s="11">
        <f t="shared" ref="E27:I27" si="4">E29+E31</f>
        <v>94006.2</v>
      </c>
      <c r="F27" s="11">
        <f t="shared" si="4"/>
        <v>94006.2</v>
      </c>
      <c r="G27" s="11">
        <f t="shared" si="4"/>
        <v>140418.29999999999</v>
      </c>
      <c r="H27" s="11">
        <f t="shared" si="4"/>
        <v>135918.29999999999</v>
      </c>
      <c r="I27" s="11">
        <f t="shared" si="4"/>
        <v>135918.29999999999</v>
      </c>
      <c r="J27" s="43"/>
      <c r="K27" s="32"/>
      <c r="L27" s="32"/>
      <c r="M27" s="32"/>
    </row>
    <row r="28" spans="2:13" ht="16.149999999999999" customHeight="1" x14ac:dyDescent="0.25">
      <c r="B28" s="16"/>
      <c r="C28" s="10" t="s">
        <v>3</v>
      </c>
      <c r="D28" s="11"/>
      <c r="E28" s="11"/>
      <c r="F28" s="11"/>
      <c r="G28" s="11"/>
      <c r="H28" s="11"/>
      <c r="I28" s="11"/>
      <c r="K28" s="32"/>
      <c r="L28" s="32"/>
      <c r="M28" s="32"/>
    </row>
    <row r="29" spans="2:13" ht="18.600000000000001" customHeight="1" x14ac:dyDescent="0.25">
      <c r="B29" s="61"/>
      <c r="C29" s="10" t="s">
        <v>4</v>
      </c>
      <c r="D29" s="11">
        <v>93092.800000000003</v>
      </c>
      <c r="E29" s="11">
        <v>94006.2</v>
      </c>
      <c r="F29" s="11">
        <v>94006.2</v>
      </c>
      <c r="G29" s="11">
        <v>140418.29999999999</v>
      </c>
      <c r="H29" s="11">
        <v>135918.29999999999</v>
      </c>
      <c r="I29" s="11">
        <v>135918.29999999999</v>
      </c>
      <c r="K29" s="32"/>
      <c r="L29" s="32"/>
      <c r="M29" s="32"/>
    </row>
    <row r="30" spans="2:13" s="8" customFormat="1" ht="15.75" hidden="1" x14ac:dyDescent="0.25">
      <c r="B30" s="16"/>
      <c r="C30" s="18" t="s">
        <v>5</v>
      </c>
      <c r="D30" s="13"/>
      <c r="E30" s="13"/>
      <c r="F30" s="13"/>
      <c r="G30" s="13"/>
      <c r="H30" s="13"/>
      <c r="I30" s="13"/>
      <c r="J30" s="20"/>
      <c r="K30" s="32"/>
      <c r="L30" s="32"/>
      <c r="M30" s="32"/>
    </row>
    <row r="31" spans="2:13" s="8" customFormat="1" ht="17.45" customHeight="1" x14ac:dyDescent="0.25">
      <c r="B31" s="16"/>
      <c r="C31" s="10" t="s">
        <v>5</v>
      </c>
      <c r="D31" s="11">
        <v>431.4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20"/>
      <c r="K31" s="32"/>
      <c r="L31" s="32"/>
      <c r="M31" s="32"/>
    </row>
    <row r="32" spans="2:13" s="8" customFormat="1" ht="31.15" customHeight="1" x14ac:dyDescent="0.25">
      <c r="B32" s="16" t="s">
        <v>16</v>
      </c>
      <c r="C32" s="10" t="s">
        <v>33</v>
      </c>
      <c r="D32" s="11">
        <f>D36</f>
        <v>79537</v>
      </c>
      <c r="E32" s="11">
        <f t="shared" ref="E32:I32" si="5">E36</f>
        <v>79537</v>
      </c>
      <c r="F32" s="11">
        <f t="shared" si="5"/>
        <v>79537</v>
      </c>
      <c r="G32" s="11">
        <f t="shared" si="5"/>
        <v>81678</v>
      </c>
      <c r="H32" s="11">
        <f t="shared" si="5"/>
        <v>81678</v>
      </c>
      <c r="I32" s="11">
        <f t="shared" si="5"/>
        <v>81678</v>
      </c>
      <c r="J32" s="44"/>
      <c r="K32" s="32"/>
      <c r="L32" s="32"/>
      <c r="M32" s="32"/>
    </row>
    <row r="33" spans="2:13" s="8" customFormat="1" ht="17.45" customHeight="1" x14ac:dyDescent="0.25">
      <c r="B33" s="16"/>
      <c r="C33" s="10" t="s">
        <v>3</v>
      </c>
      <c r="D33" s="13"/>
      <c r="E33" s="13"/>
      <c r="F33" s="13"/>
      <c r="G33" s="13"/>
      <c r="H33" s="13"/>
      <c r="I33" s="13"/>
      <c r="J33" s="45"/>
      <c r="K33" s="32"/>
      <c r="L33" s="32"/>
      <c r="M33" s="32"/>
    </row>
    <row r="34" spans="2:13" s="8" customFormat="1" ht="15.6" customHeight="1" x14ac:dyDescent="0.25">
      <c r="B34" s="52"/>
      <c r="C34" s="53"/>
      <c r="D34" s="54"/>
      <c r="E34" s="54"/>
      <c r="F34" s="54"/>
      <c r="G34" s="54"/>
      <c r="H34" s="71"/>
      <c r="I34" s="74" t="s">
        <v>52</v>
      </c>
      <c r="J34" s="45"/>
      <c r="K34" s="32"/>
      <c r="L34" s="32"/>
      <c r="M34" s="32"/>
    </row>
    <row r="35" spans="2:13" s="8" customFormat="1" x14ac:dyDescent="0.25">
      <c r="B35" s="59" t="s">
        <v>8</v>
      </c>
      <c r="C35" s="59">
        <v>2</v>
      </c>
      <c r="D35" s="59">
        <v>3</v>
      </c>
      <c r="E35" s="59">
        <v>4</v>
      </c>
      <c r="F35" s="59">
        <v>5</v>
      </c>
      <c r="G35" s="59" t="s">
        <v>18</v>
      </c>
      <c r="H35" s="59" t="s">
        <v>19</v>
      </c>
      <c r="I35" s="60" t="s">
        <v>20</v>
      </c>
      <c r="J35" s="45"/>
      <c r="K35" s="32"/>
      <c r="L35" s="32"/>
      <c r="M35" s="32"/>
    </row>
    <row r="36" spans="2:13" s="8" customFormat="1" ht="17.45" customHeight="1" x14ac:dyDescent="0.25">
      <c r="B36" s="61"/>
      <c r="C36" s="10" t="s">
        <v>4</v>
      </c>
      <c r="D36" s="11">
        <v>79537</v>
      </c>
      <c r="E36" s="11">
        <v>79537</v>
      </c>
      <c r="F36" s="11">
        <v>79537</v>
      </c>
      <c r="G36" s="11">
        <v>81678</v>
      </c>
      <c r="H36" s="11">
        <v>81678</v>
      </c>
      <c r="I36" s="11">
        <v>81678</v>
      </c>
      <c r="J36" s="45"/>
      <c r="K36" s="32"/>
      <c r="L36" s="32"/>
      <c r="M36" s="32"/>
    </row>
    <row r="37" spans="2:13" s="8" customFormat="1" ht="30.75" customHeight="1" x14ac:dyDescent="0.25">
      <c r="B37" s="16" t="s">
        <v>17</v>
      </c>
      <c r="C37" s="10" t="s">
        <v>41</v>
      </c>
      <c r="D37" s="11">
        <f t="shared" ref="D37:G37" si="6">D39+D42</f>
        <v>183922.7</v>
      </c>
      <c r="E37" s="11">
        <f t="shared" si="6"/>
        <v>151351</v>
      </c>
      <c r="F37" s="11">
        <f t="shared" si="6"/>
        <v>151351</v>
      </c>
      <c r="G37" s="11">
        <f t="shared" si="6"/>
        <v>154762.5</v>
      </c>
      <c r="H37" s="11">
        <f t="shared" ref="H37:I37" si="7">H39+H42</f>
        <v>155762.5</v>
      </c>
      <c r="I37" s="11">
        <f t="shared" si="7"/>
        <v>156762.5</v>
      </c>
      <c r="J37" s="44"/>
      <c r="K37" s="32"/>
      <c r="L37" s="32"/>
      <c r="M37" s="32"/>
    </row>
    <row r="38" spans="2:13" s="8" customFormat="1" ht="16.149999999999999" customHeight="1" x14ac:dyDescent="0.25">
      <c r="B38" s="16"/>
      <c r="C38" s="10" t="s">
        <v>3</v>
      </c>
      <c r="D38" s="13"/>
      <c r="E38" s="13"/>
      <c r="F38" s="13"/>
      <c r="G38" s="13"/>
      <c r="H38" s="13"/>
      <c r="I38" s="13"/>
      <c r="J38" s="20"/>
      <c r="K38" s="32"/>
    </row>
    <row r="39" spans="2:13" s="8" customFormat="1" ht="15.75" customHeight="1" x14ac:dyDescent="0.25">
      <c r="B39" s="61"/>
      <c r="C39" s="10" t="s">
        <v>4</v>
      </c>
      <c r="D39" s="11">
        <v>97232.5</v>
      </c>
      <c r="E39" s="11">
        <v>87032.5</v>
      </c>
      <c r="F39" s="11">
        <v>87032.5</v>
      </c>
      <c r="G39" s="11">
        <v>90444</v>
      </c>
      <c r="H39" s="11">
        <v>91444</v>
      </c>
      <c r="I39" s="11">
        <v>92444</v>
      </c>
      <c r="J39" s="20"/>
      <c r="K39" s="32"/>
    </row>
    <row r="40" spans="2:13" s="8" customFormat="1" ht="15.75" hidden="1" x14ac:dyDescent="0.25">
      <c r="B40" s="16"/>
      <c r="C40" s="12" t="s">
        <v>14</v>
      </c>
      <c r="D40" s="13"/>
      <c r="E40" s="13"/>
      <c r="F40" s="13"/>
      <c r="G40" s="13"/>
      <c r="H40" s="13"/>
      <c r="I40" s="13"/>
      <c r="J40" s="20"/>
      <c r="K40" s="32"/>
    </row>
    <row r="41" spans="2:13" s="8" customFormat="1" ht="15.75" hidden="1" x14ac:dyDescent="0.25">
      <c r="B41" s="16"/>
      <c r="C41" s="12" t="s">
        <v>13</v>
      </c>
      <c r="D41" s="13"/>
      <c r="E41" s="13"/>
      <c r="F41" s="13"/>
      <c r="G41" s="13"/>
      <c r="H41" s="13"/>
      <c r="I41" s="13"/>
      <c r="J41" s="20"/>
      <c r="K41" s="32"/>
    </row>
    <row r="42" spans="2:13" s="8" customFormat="1" ht="15.75" customHeight="1" x14ac:dyDescent="0.25">
      <c r="B42" s="16"/>
      <c r="C42" s="10" t="s">
        <v>5</v>
      </c>
      <c r="D42" s="11">
        <v>86690.2</v>
      </c>
      <c r="E42" s="11">
        <v>64318.5</v>
      </c>
      <c r="F42" s="11">
        <v>64318.5</v>
      </c>
      <c r="G42" s="11">
        <v>64318.5</v>
      </c>
      <c r="H42" s="11">
        <v>64318.5</v>
      </c>
      <c r="I42" s="11">
        <v>64318.5</v>
      </c>
      <c r="J42" s="45"/>
      <c r="K42" s="32"/>
    </row>
    <row r="43" spans="2:13" s="8" customFormat="1" ht="15.75" hidden="1" x14ac:dyDescent="0.25">
      <c r="B43" s="16"/>
      <c r="C43" s="12" t="s">
        <v>15</v>
      </c>
      <c r="D43" s="13"/>
      <c r="E43" s="13">
        <v>103926.8</v>
      </c>
      <c r="F43" s="13">
        <v>103926.8</v>
      </c>
      <c r="G43" s="13">
        <v>103926.8</v>
      </c>
      <c r="H43" s="13"/>
      <c r="I43" s="13"/>
      <c r="J43" s="20"/>
      <c r="K43" s="32"/>
    </row>
    <row r="44" spans="2:13" s="8" customFormat="1" ht="27" customHeight="1" x14ac:dyDescent="0.25">
      <c r="B44" s="16" t="s">
        <v>18</v>
      </c>
      <c r="C44" s="10" t="s">
        <v>34</v>
      </c>
      <c r="D44" s="11">
        <f t="shared" ref="D44:G44" si="8">D46+D47</f>
        <v>475312.4</v>
      </c>
      <c r="E44" s="11">
        <f t="shared" si="8"/>
        <v>339689.3</v>
      </c>
      <c r="F44" s="11">
        <f t="shared" si="8"/>
        <v>261026.9</v>
      </c>
      <c r="G44" s="11">
        <f t="shared" si="8"/>
        <v>473211.8</v>
      </c>
      <c r="H44" s="11">
        <f t="shared" ref="H44:I44" si="9">H46+H47</f>
        <v>493430.1</v>
      </c>
      <c r="I44" s="11">
        <f t="shared" si="9"/>
        <v>525012.69999999995</v>
      </c>
      <c r="J44" s="44"/>
      <c r="K44" s="32"/>
    </row>
    <row r="45" spans="2:13" s="8" customFormat="1" ht="16.899999999999999" customHeight="1" x14ac:dyDescent="0.25">
      <c r="B45" s="16"/>
      <c r="C45" s="10" t="s">
        <v>3</v>
      </c>
      <c r="D45" s="11"/>
      <c r="E45" s="11"/>
      <c r="F45" s="11"/>
      <c r="G45" s="11"/>
      <c r="H45" s="11"/>
      <c r="I45" s="11"/>
      <c r="J45" s="20"/>
      <c r="K45" s="32"/>
    </row>
    <row r="46" spans="2:13" s="8" customFormat="1" ht="18" customHeight="1" x14ac:dyDescent="0.25">
      <c r="B46" s="61"/>
      <c r="C46" s="10" t="s">
        <v>4</v>
      </c>
      <c r="D46" s="11">
        <v>31470.9</v>
      </c>
      <c r="E46" s="11">
        <v>21893.3</v>
      </c>
      <c r="F46" s="11">
        <v>21421.3</v>
      </c>
      <c r="G46" s="11">
        <v>173211.8</v>
      </c>
      <c r="H46" s="11">
        <v>193430.1</v>
      </c>
      <c r="I46" s="11">
        <v>225012.7</v>
      </c>
      <c r="J46" s="20"/>
      <c r="K46" s="32"/>
    </row>
    <row r="47" spans="2:13" s="8" customFormat="1" ht="18.75" customHeight="1" x14ac:dyDescent="0.25">
      <c r="B47" s="16"/>
      <c r="C47" s="10" t="s">
        <v>5</v>
      </c>
      <c r="D47" s="11">
        <v>443841.5</v>
      </c>
      <c r="E47" s="11">
        <v>317796</v>
      </c>
      <c r="F47" s="11">
        <v>239605.6</v>
      </c>
      <c r="G47" s="11">
        <v>300000</v>
      </c>
      <c r="H47" s="11">
        <v>300000</v>
      </c>
      <c r="I47" s="11">
        <v>300000</v>
      </c>
      <c r="J47" s="20"/>
      <c r="K47" s="31"/>
    </row>
    <row r="48" spans="2:13" ht="15.75" hidden="1" x14ac:dyDescent="0.25">
      <c r="B48" s="16"/>
      <c r="C48" s="12" t="s">
        <v>14</v>
      </c>
      <c r="D48" s="13"/>
      <c r="E48" s="13">
        <v>1387.3</v>
      </c>
      <c r="F48" s="13">
        <v>1387.3</v>
      </c>
      <c r="G48" s="13">
        <v>1387.3</v>
      </c>
      <c r="H48" s="13"/>
      <c r="I48" s="13"/>
      <c r="K48" s="32"/>
    </row>
    <row r="49" spans="2:12" ht="33" customHeight="1" x14ac:dyDescent="0.25">
      <c r="B49" s="16" t="s">
        <v>19</v>
      </c>
      <c r="C49" s="10" t="s">
        <v>35</v>
      </c>
      <c r="D49" s="11">
        <f t="shared" ref="D49:G49" si="10">D51+D55</f>
        <v>1806499.4</v>
      </c>
      <c r="E49" s="11">
        <f t="shared" si="10"/>
        <v>1645574.9</v>
      </c>
      <c r="F49" s="11">
        <f t="shared" si="10"/>
        <v>1575936.2</v>
      </c>
      <c r="G49" s="11">
        <f t="shared" si="10"/>
        <v>472839.9</v>
      </c>
      <c r="H49" s="11">
        <f t="shared" ref="H49:I49" si="11">H51+H55</f>
        <v>447839.9</v>
      </c>
      <c r="I49" s="11">
        <f t="shared" si="11"/>
        <v>569070.69999999995</v>
      </c>
      <c r="J49" s="43"/>
      <c r="K49" s="32"/>
    </row>
    <row r="50" spans="2:12" ht="15" customHeight="1" x14ac:dyDescent="0.25">
      <c r="B50" s="16"/>
      <c r="C50" s="10" t="s">
        <v>3</v>
      </c>
      <c r="D50" s="11"/>
      <c r="E50" s="11"/>
      <c r="F50" s="11"/>
      <c r="G50" s="11"/>
      <c r="H50" s="11"/>
      <c r="I50" s="11"/>
      <c r="K50" s="32"/>
    </row>
    <row r="51" spans="2:12" ht="18.600000000000001" customHeight="1" x14ac:dyDescent="0.25">
      <c r="B51" s="61"/>
      <c r="C51" s="10" t="s">
        <v>4</v>
      </c>
      <c r="D51" s="11">
        <v>760587</v>
      </c>
      <c r="E51" s="11">
        <v>847574.9</v>
      </c>
      <c r="F51" s="11">
        <v>777936.2</v>
      </c>
      <c r="G51" s="11">
        <v>472839.9</v>
      </c>
      <c r="H51" s="11">
        <v>447839.9</v>
      </c>
      <c r="I51" s="11">
        <v>569070.69999999995</v>
      </c>
      <c r="J51" s="88"/>
      <c r="K51" s="90"/>
      <c r="L51" s="32"/>
    </row>
    <row r="52" spans="2:12" ht="3" hidden="1" customHeight="1" x14ac:dyDescent="0.25">
      <c r="B52" s="16"/>
      <c r="C52" s="12" t="s">
        <v>14</v>
      </c>
      <c r="D52" s="13"/>
      <c r="E52" s="13"/>
      <c r="F52" s="13"/>
      <c r="G52" s="13"/>
      <c r="H52" s="13"/>
      <c r="I52" s="13"/>
    </row>
    <row r="53" spans="2:12" ht="15.75" hidden="1" customHeight="1" x14ac:dyDescent="0.25">
      <c r="B53" s="16"/>
      <c r="C53" s="12" t="s">
        <v>13</v>
      </c>
      <c r="D53" s="13"/>
      <c r="E53" s="13"/>
      <c r="F53" s="13"/>
      <c r="G53" s="13"/>
      <c r="H53" s="13"/>
      <c r="I53" s="13"/>
    </row>
    <row r="54" spans="2:12" ht="15.75" hidden="1" x14ac:dyDescent="0.25">
      <c r="B54" s="16"/>
      <c r="C54" s="18" t="s">
        <v>5</v>
      </c>
      <c r="D54" s="13"/>
      <c r="E54" s="13"/>
      <c r="F54" s="13"/>
      <c r="G54" s="13"/>
      <c r="H54" s="13"/>
      <c r="I54" s="13"/>
    </row>
    <row r="55" spans="2:12" ht="20.45" customHeight="1" x14ac:dyDescent="0.25">
      <c r="B55" s="16"/>
      <c r="C55" s="10" t="s">
        <v>5</v>
      </c>
      <c r="D55" s="11">
        <v>1045912.4</v>
      </c>
      <c r="E55" s="11">
        <v>798000</v>
      </c>
      <c r="F55" s="11">
        <v>798000</v>
      </c>
      <c r="G55" s="11">
        <v>0</v>
      </c>
      <c r="H55" s="11">
        <v>0</v>
      </c>
      <c r="I55" s="11">
        <v>0</v>
      </c>
      <c r="J55" s="88"/>
      <c r="K55" s="89"/>
    </row>
    <row r="56" spans="2:12" ht="32.25" customHeight="1" x14ac:dyDescent="0.25">
      <c r="B56" s="16" t="s">
        <v>20</v>
      </c>
      <c r="C56" s="10" t="s">
        <v>36</v>
      </c>
      <c r="D56" s="11">
        <f t="shared" ref="D56:I56" si="12">D58+D59</f>
        <v>4614</v>
      </c>
      <c r="E56" s="11">
        <f t="shared" si="12"/>
        <v>964</v>
      </c>
      <c r="F56" s="11">
        <f t="shared" si="12"/>
        <v>964</v>
      </c>
      <c r="G56" s="11">
        <f t="shared" si="12"/>
        <v>900</v>
      </c>
      <c r="H56" s="11">
        <f t="shared" si="12"/>
        <v>900</v>
      </c>
      <c r="I56" s="11">
        <f t="shared" si="12"/>
        <v>900</v>
      </c>
      <c r="J56" s="43"/>
      <c r="K56" s="32"/>
    </row>
    <row r="57" spans="2:12" s="8" customFormat="1" ht="15.75" customHeight="1" x14ac:dyDescent="0.25">
      <c r="B57" s="16"/>
      <c r="C57" s="10" t="s">
        <v>3</v>
      </c>
      <c r="D57" s="11"/>
      <c r="E57" s="11"/>
      <c r="F57" s="11"/>
      <c r="G57" s="11"/>
      <c r="H57" s="11"/>
      <c r="I57" s="11"/>
      <c r="J57" s="20"/>
      <c r="K57" s="32"/>
    </row>
    <row r="58" spans="2:12" s="8" customFormat="1" ht="17.45" customHeight="1" x14ac:dyDescent="0.25">
      <c r="B58" s="61"/>
      <c r="C58" s="10" t="s">
        <v>4</v>
      </c>
      <c r="D58" s="11">
        <v>4614</v>
      </c>
      <c r="E58" s="11">
        <v>964</v>
      </c>
      <c r="F58" s="11">
        <v>964</v>
      </c>
      <c r="G58" s="11">
        <v>900</v>
      </c>
      <c r="H58" s="11">
        <v>900</v>
      </c>
      <c r="I58" s="11">
        <v>900</v>
      </c>
      <c r="J58" s="20"/>
      <c r="K58" s="32"/>
    </row>
    <row r="59" spans="2:12" s="8" customFormat="1" ht="15.75" hidden="1" x14ac:dyDescent="0.25">
      <c r="B59" s="16"/>
      <c r="C59" s="18" t="s">
        <v>5</v>
      </c>
      <c r="D59" s="11"/>
      <c r="E59" s="11"/>
      <c r="F59" s="11"/>
      <c r="G59" s="11"/>
      <c r="H59" s="11"/>
      <c r="I59" s="11"/>
      <c r="J59" s="20"/>
      <c r="K59" s="32"/>
    </row>
    <row r="60" spans="2:12" s="8" customFormat="1" ht="31.9" customHeight="1" x14ac:dyDescent="0.25">
      <c r="B60" s="16" t="s">
        <v>21</v>
      </c>
      <c r="C60" s="10" t="s">
        <v>37</v>
      </c>
      <c r="D60" s="11">
        <f>D62</f>
        <v>7018.9</v>
      </c>
      <c r="E60" s="11">
        <f t="shared" ref="E60:I60" si="13">E62</f>
        <v>7018.9</v>
      </c>
      <c r="F60" s="11">
        <f t="shared" si="13"/>
        <v>7018.9</v>
      </c>
      <c r="G60" s="11">
        <f t="shared" si="13"/>
        <v>13162</v>
      </c>
      <c r="H60" s="11">
        <f t="shared" si="13"/>
        <v>13162</v>
      </c>
      <c r="I60" s="11">
        <f t="shared" si="13"/>
        <v>13162</v>
      </c>
      <c r="J60" s="44"/>
      <c r="K60" s="32"/>
    </row>
    <row r="61" spans="2:12" s="8" customFormat="1" ht="19.149999999999999" customHeight="1" x14ac:dyDescent="0.25">
      <c r="B61" s="16"/>
      <c r="C61" s="10" t="s">
        <v>3</v>
      </c>
      <c r="D61" s="11"/>
      <c r="E61" s="11"/>
      <c r="F61" s="11"/>
      <c r="G61" s="11"/>
      <c r="H61" s="11"/>
      <c r="I61" s="11"/>
      <c r="J61" s="20"/>
      <c r="K61" s="32"/>
    </row>
    <row r="62" spans="2:12" s="8" customFormat="1" ht="16.5" customHeight="1" x14ac:dyDescent="0.25">
      <c r="B62" s="61"/>
      <c r="C62" s="10" t="s">
        <v>4</v>
      </c>
      <c r="D62" s="11">
        <v>7018.9</v>
      </c>
      <c r="E62" s="11">
        <v>7018.9</v>
      </c>
      <c r="F62" s="11">
        <v>7018.9</v>
      </c>
      <c r="G62" s="11">
        <v>13162</v>
      </c>
      <c r="H62" s="11">
        <v>13162</v>
      </c>
      <c r="I62" s="11">
        <v>13162</v>
      </c>
      <c r="J62" s="20"/>
      <c r="K62" s="32"/>
    </row>
    <row r="63" spans="2:12" s="8" customFormat="1" ht="15.75" hidden="1" x14ac:dyDescent="0.25">
      <c r="B63" s="16"/>
      <c r="C63" s="18" t="s">
        <v>5</v>
      </c>
      <c r="D63" s="11"/>
      <c r="E63" s="11"/>
      <c r="F63" s="11"/>
      <c r="G63" s="11"/>
      <c r="H63" s="11"/>
      <c r="I63" s="11"/>
      <c r="J63" s="20"/>
      <c r="K63" s="32"/>
    </row>
    <row r="64" spans="2:12" s="8" customFormat="1" ht="30.75" customHeight="1" x14ac:dyDescent="0.25">
      <c r="B64" s="16" t="s">
        <v>22</v>
      </c>
      <c r="C64" s="10" t="s">
        <v>38</v>
      </c>
      <c r="D64" s="11">
        <f t="shared" ref="D64:G64" si="14">D69</f>
        <v>30716.400000000001</v>
      </c>
      <c r="E64" s="11">
        <f t="shared" si="14"/>
        <v>25716.400000000001</v>
      </c>
      <c r="F64" s="11">
        <f t="shared" si="14"/>
        <v>25716.400000000001</v>
      </c>
      <c r="G64" s="11">
        <f t="shared" si="14"/>
        <v>20282.599999999999</v>
      </c>
      <c r="H64" s="11">
        <f>H69</f>
        <v>21114.2</v>
      </c>
      <c r="I64" s="11">
        <f>I69</f>
        <v>21979.9</v>
      </c>
      <c r="J64" s="44"/>
      <c r="K64" s="32"/>
    </row>
    <row r="65" spans="2:11" ht="13.15" customHeight="1" x14ac:dyDescent="0.25">
      <c r="C65" s="72"/>
      <c r="D65" s="72"/>
      <c r="E65" s="72"/>
      <c r="F65" s="72"/>
      <c r="G65" s="72"/>
      <c r="H65" s="71"/>
      <c r="I65" s="72"/>
    </row>
    <row r="66" spans="2:11" ht="13.9" customHeight="1" x14ac:dyDescent="0.25">
      <c r="C66" s="72"/>
      <c r="D66" s="72"/>
      <c r="E66" s="72"/>
      <c r="F66" s="72"/>
      <c r="G66" s="72"/>
      <c r="H66" s="71"/>
      <c r="I66" s="73">
        <v>22</v>
      </c>
    </row>
    <row r="67" spans="2:11" s="8" customFormat="1" x14ac:dyDescent="0.25">
      <c r="B67" s="59" t="s">
        <v>8</v>
      </c>
      <c r="C67" s="59">
        <v>2</v>
      </c>
      <c r="D67" s="59">
        <v>3</v>
      </c>
      <c r="E67" s="59">
        <v>4</v>
      </c>
      <c r="F67" s="59">
        <v>5</v>
      </c>
      <c r="G67" s="59" t="s">
        <v>18</v>
      </c>
      <c r="H67" s="59" t="s">
        <v>19</v>
      </c>
      <c r="I67" s="60" t="s">
        <v>20</v>
      </c>
      <c r="J67" s="20"/>
      <c r="K67" s="31"/>
    </row>
    <row r="68" spans="2:11" s="8" customFormat="1" ht="15.75" customHeight="1" x14ac:dyDescent="0.25">
      <c r="B68" s="16"/>
      <c r="C68" s="10" t="s">
        <v>3</v>
      </c>
      <c r="D68" s="11"/>
      <c r="E68" s="11"/>
      <c r="F68" s="11"/>
      <c r="G68" s="11"/>
      <c r="H68" s="11"/>
      <c r="I68" s="11"/>
      <c r="J68" s="20"/>
      <c r="K68" s="32"/>
    </row>
    <row r="69" spans="2:11" s="8" customFormat="1" ht="21" customHeight="1" x14ac:dyDescent="0.25">
      <c r="B69" s="61"/>
      <c r="C69" s="10" t="s">
        <v>4</v>
      </c>
      <c r="D69" s="11">
        <v>30716.400000000001</v>
      </c>
      <c r="E69" s="11">
        <v>25716.400000000001</v>
      </c>
      <c r="F69" s="11">
        <v>25716.400000000001</v>
      </c>
      <c r="G69" s="11">
        <v>20282.599999999999</v>
      </c>
      <c r="H69" s="11">
        <v>21114.2</v>
      </c>
      <c r="I69" s="11">
        <v>21979.9</v>
      </c>
      <c r="J69" s="20"/>
      <c r="K69" s="32"/>
    </row>
    <row r="70" spans="2:11" s="8" customFormat="1" ht="23.25" hidden="1" customHeight="1" x14ac:dyDescent="0.25">
      <c r="B70" s="4"/>
      <c r="C70" s="66" t="s">
        <v>5</v>
      </c>
      <c r="D70" s="5"/>
      <c r="E70" s="5"/>
      <c r="F70" s="5"/>
      <c r="G70" s="5"/>
      <c r="H70" s="5"/>
      <c r="I70" s="5"/>
      <c r="J70" s="20"/>
      <c r="K70" s="31"/>
    </row>
    <row r="71" spans="2:11" s="8" customFormat="1" ht="36" customHeight="1" x14ac:dyDescent="0.25">
      <c r="B71" s="16" t="s">
        <v>23</v>
      </c>
      <c r="C71" s="10" t="s">
        <v>39</v>
      </c>
      <c r="D71" s="11">
        <f>D73+D74</f>
        <v>357623.5</v>
      </c>
      <c r="E71" s="11">
        <f t="shared" ref="E71:I71" si="15">E73+E74</f>
        <v>279807.10000000003</v>
      </c>
      <c r="F71" s="11">
        <f t="shared" si="15"/>
        <v>279807.10000000003</v>
      </c>
      <c r="G71" s="11">
        <f t="shared" si="15"/>
        <v>274611.39999999997</v>
      </c>
      <c r="H71" s="11">
        <f t="shared" si="15"/>
        <v>264611.39999999997</v>
      </c>
      <c r="I71" s="11">
        <f t="shared" si="15"/>
        <v>264611.39999999997</v>
      </c>
      <c r="J71" s="44"/>
      <c r="K71" s="32"/>
    </row>
    <row r="72" spans="2:11" s="8" customFormat="1" ht="18" customHeight="1" x14ac:dyDescent="0.25">
      <c r="B72" s="16"/>
      <c r="C72" s="10" t="s">
        <v>3</v>
      </c>
      <c r="D72" s="11"/>
      <c r="E72" s="11"/>
      <c r="F72" s="11"/>
      <c r="G72" s="11"/>
      <c r="H72" s="11"/>
      <c r="I72" s="11"/>
      <c r="J72" s="21"/>
      <c r="K72" s="32"/>
    </row>
    <row r="73" spans="2:11" s="8" customFormat="1" ht="25.15" customHeight="1" x14ac:dyDescent="0.25">
      <c r="B73" s="61"/>
      <c r="C73" s="10" t="s">
        <v>4</v>
      </c>
      <c r="D73" s="11">
        <v>356071.4</v>
      </c>
      <c r="E73" s="11">
        <v>278271.40000000002</v>
      </c>
      <c r="F73" s="11">
        <v>278271.40000000002</v>
      </c>
      <c r="G73" s="11">
        <v>273210.3</v>
      </c>
      <c r="H73" s="11">
        <v>263210.3</v>
      </c>
      <c r="I73" s="11">
        <v>263210.3</v>
      </c>
      <c r="J73" s="22"/>
      <c r="K73" s="32"/>
    </row>
    <row r="74" spans="2:11" s="8" customFormat="1" ht="20.45" customHeight="1" x14ac:dyDescent="0.25">
      <c r="B74" s="16"/>
      <c r="C74" s="10" t="s">
        <v>5</v>
      </c>
      <c r="D74" s="11">
        <v>1552.1</v>
      </c>
      <c r="E74" s="11">
        <v>1535.7</v>
      </c>
      <c r="F74" s="11">
        <v>1535.7</v>
      </c>
      <c r="G74" s="11">
        <v>1401.1</v>
      </c>
      <c r="H74" s="11">
        <v>1401.1</v>
      </c>
      <c r="I74" s="11">
        <v>1401.1</v>
      </c>
      <c r="J74" s="96"/>
      <c r="K74" s="97"/>
    </row>
    <row r="75" spans="2:11" ht="38.450000000000003" customHeight="1" x14ac:dyDescent="0.25">
      <c r="B75" s="16" t="s">
        <v>24</v>
      </c>
      <c r="C75" s="10" t="s">
        <v>40</v>
      </c>
      <c r="D75" s="11">
        <f>D77+D78</f>
        <v>2800.6</v>
      </c>
      <c r="E75" s="11">
        <f t="shared" ref="E75:I75" si="16">E77+E78</f>
        <v>2800.6</v>
      </c>
      <c r="F75" s="11">
        <f t="shared" si="16"/>
        <v>2800.6</v>
      </c>
      <c r="G75" s="11">
        <f t="shared" si="16"/>
        <v>7103.9</v>
      </c>
      <c r="H75" s="11">
        <f t="shared" si="16"/>
        <v>0</v>
      </c>
      <c r="I75" s="11">
        <f t="shared" si="16"/>
        <v>0</v>
      </c>
      <c r="J75" s="43"/>
      <c r="K75" s="32"/>
    </row>
    <row r="76" spans="2:11" ht="18" customHeight="1" x14ac:dyDescent="0.25">
      <c r="B76" s="16"/>
      <c r="C76" s="10" t="s">
        <v>3</v>
      </c>
      <c r="D76" s="11"/>
      <c r="E76" s="11"/>
      <c r="F76" s="11"/>
      <c r="G76" s="11"/>
      <c r="H76" s="67"/>
      <c r="I76" s="11"/>
      <c r="K76" s="32"/>
    </row>
    <row r="77" spans="2:11" ht="15" customHeight="1" x14ac:dyDescent="0.25">
      <c r="B77" s="61"/>
      <c r="C77" s="10" t="s">
        <v>4</v>
      </c>
      <c r="D77" s="11">
        <v>2800.6</v>
      </c>
      <c r="E77" s="11">
        <v>2800.6</v>
      </c>
      <c r="F77" s="11">
        <v>2800.6</v>
      </c>
      <c r="G77" s="11">
        <v>7103.9</v>
      </c>
      <c r="H77" s="11">
        <v>0</v>
      </c>
      <c r="I77" s="11">
        <v>0</v>
      </c>
      <c r="K77" s="32"/>
    </row>
    <row r="78" spans="2:11" ht="19.899999999999999" hidden="1" customHeight="1" x14ac:dyDescent="0.25">
      <c r="B78" s="16"/>
      <c r="C78" s="10" t="s">
        <v>5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K78" s="32"/>
    </row>
    <row r="79" spans="2:11" ht="36.6" customHeight="1" x14ac:dyDescent="0.25">
      <c r="B79" s="16" t="s">
        <v>25</v>
      </c>
      <c r="C79" s="10" t="s">
        <v>42</v>
      </c>
      <c r="D79" s="11">
        <f>D81</f>
        <v>3342</v>
      </c>
      <c r="E79" s="11">
        <f t="shared" ref="E79:I79" si="17">E81</f>
        <v>6000</v>
      </c>
      <c r="F79" s="11">
        <f t="shared" si="17"/>
        <v>6000</v>
      </c>
      <c r="G79" s="11">
        <f t="shared" si="17"/>
        <v>7538.9</v>
      </c>
      <c r="H79" s="11">
        <f>H81</f>
        <v>7538.9</v>
      </c>
      <c r="I79" s="11">
        <f t="shared" si="17"/>
        <v>0</v>
      </c>
      <c r="J79" s="43"/>
      <c r="K79" s="32"/>
    </row>
    <row r="80" spans="2:11" ht="15.75" x14ac:dyDescent="0.25">
      <c r="B80" s="16"/>
      <c r="C80" s="10" t="s">
        <v>3</v>
      </c>
      <c r="D80" s="11"/>
      <c r="E80" s="11"/>
      <c r="F80" s="11"/>
      <c r="G80" s="11"/>
      <c r="H80" s="67"/>
      <c r="I80" s="11"/>
      <c r="K80" s="32"/>
    </row>
    <row r="81" spans="2:11" ht="18.600000000000001" customHeight="1" x14ac:dyDescent="0.25">
      <c r="B81" s="61"/>
      <c r="C81" s="10" t="s">
        <v>4</v>
      </c>
      <c r="D81" s="11">
        <v>3342</v>
      </c>
      <c r="E81" s="11">
        <v>6000</v>
      </c>
      <c r="F81" s="11">
        <v>6000</v>
      </c>
      <c r="G81" s="11">
        <v>7538.9</v>
      </c>
      <c r="H81" s="11">
        <v>7538.9</v>
      </c>
      <c r="I81" s="11">
        <v>0</v>
      </c>
      <c r="K81" s="32"/>
    </row>
    <row r="82" spans="2:11" ht="4.9000000000000004" hidden="1" customHeight="1" x14ac:dyDescent="0.25">
      <c r="B82" s="16"/>
      <c r="C82" s="10" t="s">
        <v>5</v>
      </c>
      <c r="D82" s="11"/>
      <c r="E82" s="11"/>
      <c r="F82" s="11"/>
      <c r="G82" s="11"/>
      <c r="H82" s="67"/>
      <c r="I82" s="11"/>
      <c r="K82" s="32"/>
    </row>
    <row r="83" spans="2:11" ht="78.75" x14ac:dyDescent="0.25">
      <c r="B83" s="16" t="s">
        <v>49</v>
      </c>
      <c r="C83" s="10" t="s">
        <v>50</v>
      </c>
      <c r="D83" s="11">
        <f>D85</f>
        <v>4892.5</v>
      </c>
      <c r="E83" s="11">
        <f t="shared" ref="E83:I83" si="18">E85</f>
        <v>4892.5</v>
      </c>
      <c r="F83" s="11">
        <f t="shared" si="18"/>
        <v>4892.5</v>
      </c>
      <c r="G83" s="11">
        <f t="shared" si="18"/>
        <v>35</v>
      </c>
      <c r="H83" s="11">
        <f t="shared" si="18"/>
        <v>35</v>
      </c>
      <c r="I83" s="11">
        <f t="shared" si="18"/>
        <v>35</v>
      </c>
      <c r="K83" s="32"/>
    </row>
    <row r="84" spans="2:11" ht="15.75" x14ac:dyDescent="0.25">
      <c r="B84" s="16"/>
      <c r="C84" s="10" t="s">
        <v>3</v>
      </c>
      <c r="D84" s="11"/>
      <c r="E84" s="11"/>
      <c r="F84" s="11"/>
      <c r="G84" s="11"/>
      <c r="H84" s="67"/>
      <c r="I84" s="11"/>
      <c r="K84" s="32"/>
    </row>
    <row r="85" spans="2:11" ht="15.75" x14ac:dyDescent="0.25">
      <c r="B85" s="61"/>
      <c r="C85" s="10" t="s">
        <v>4</v>
      </c>
      <c r="D85" s="68">
        <v>4892.5</v>
      </c>
      <c r="E85" s="68">
        <v>4892.5</v>
      </c>
      <c r="F85" s="68">
        <v>4892.5</v>
      </c>
      <c r="G85" s="11">
        <v>35</v>
      </c>
      <c r="H85" s="11">
        <v>35</v>
      </c>
      <c r="I85" s="11">
        <v>35</v>
      </c>
      <c r="K85" s="32"/>
    </row>
    <row r="86" spans="2:11" ht="34.15" customHeight="1" x14ac:dyDescent="0.25">
      <c r="B86" s="52"/>
      <c r="C86" s="53"/>
      <c r="D86" s="57"/>
      <c r="E86" s="57"/>
      <c r="F86" s="57"/>
      <c r="G86" s="57"/>
      <c r="H86" s="71"/>
      <c r="I86" s="73">
        <v>23</v>
      </c>
      <c r="K86" s="32"/>
    </row>
    <row r="87" spans="2:11" ht="15.75" x14ac:dyDescent="0.25">
      <c r="B87" s="52"/>
      <c r="C87" s="56"/>
      <c r="D87" s="57"/>
      <c r="E87" s="57"/>
      <c r="F87" s="58"/>
      <c r="G87" s="57"/>
      <c r="H87" s="57"/>
      <c r="I87" s="55"/>
      <c r="K87" s="32"/>
    </row>
    <row r="88" spans="2:11" x14ac:dyDescent="0.25">
      <c r="F88" s="27"/>
    </row>
    <row r="89" spans="2:11" s="82" customFormat="1" x14ac:dyDescent="0.25">
      <c r="B89" s="77"/>
      <c r="C89" s="78"/>
      <c r="D89" s="79"/>
      <c r="E89" s="79"/>
      <c r="F89" s="79"/>
      <c r="G89" s="79"/>
      <c r="H89" s="79"/>
      <c r="I89" s="79"/>
      <c r="J89" s="80"/>
      <c r="K89" s="81"/>
    </row>
    <row r="90" spans="2:11" s="82" customFormat="1" x14ac:dyDescent="0.25">
      <c r="B90" s="77"/>
      <c r="C90" s="83"/>
      <c r="D90" s="62"/>
      <c r="E90" s="62"/>
      <c r="F90" s="62"/>
      <c r="G90" s="62"/>
      <c r="H90" s="62"/>
      <c r="I90" s="62"/>
      <c r="J90" s="80"/>
      <c r="K90" s="81"/>
    </row>
    <row r="91" spans="2:11" s="82" customFormat="1" x14ac:dyDescent="0.25">
      <c r="B91" s="77"/>
      <c r="C91" s="84"/>
      <c r="D91" s="85"/>
      <c r="E91" s="63"/>
      <c r="F91" s="63"/>
      <c r="G91" s="63"/>
      <c r="H91" s="63"/>
      <c r="I91" s="63"/>
      <c r="J91" s="80"/>
      <c r="K91" s="81"/>
    </row>
    <row r="92" spans="2:11" s="82" customFormat="1" x14ac:dyDescent="0.25">
      <c r="B92" s="77"/>
      <c r="E92" s="86"/>
      <c r="F92" s="87"/>
      <c r="H92" s="64"/>
      <c r="I92" s="86"/>
      <c r="J92" s="80"/>
      <c r="K92" s="81"/>
    </row>
    <row r="93" spans="2:11" s="82" customFormat="1" x14ac:dyDescent="0.25">
      <c r="B93" s="77"/>
      <c r="C93" s="78"/>
      <c r="D93" s="79"/>
      <c r="E93" s="65"/>
      <c r="F93" s="65"/>
      <c r="G93" s="65"/>
      <c r="H93" s="65"/>
      <c r="I93" s="65"/>
      <c r="J93" s="80"/>
      <c r="K93" s="81"/>
    </row>
    <row r="94" spans="2:11" s="82" customFormat="1" x14ac:dyDescent="0.25">
      <c r="B94" s="77"/>
      <c r="D94" s="79"/>
      <c r="E94" s="65"/>
      <c r="F94" s="65"/>
      <c r="G94" s="65"/>
      <c r="H94" s="65"/>
      <c r="I94" s="65"/>
      <c r="J94" s="80"/>
      <c r="K94" s="81"/>
    </row>
    <row r="95" spans="2:11" s="82" customFormat="1" x14ac:dyDescent="0.25">
      <c r="B95" s="77"/>
      <c r="E95" s="86"/>
      <c r="F95" s="87"/>
      <c r="H95" s="64"/>
      <c r="I95" s="86"/>
      <c r="J95" s="80"/>
      <c r="K95" s="81"/>
    </row>
    <row r="96" spans="2:11" s="82" customFormat="1" x14ac:dyDescent="0.25">
      <c r="B96" s="77"/>
      <c r="E96" s="86"/>
      <c r="F96" s="87"/>
      <c r="H96" s="64"/>
      <c r="J96" s="80"/>
      <c r="K96" s="81"/>
    </row>
    <row r="97" spans="2:11" s="82" customFormat="1" x14ac:dyDescent="0.25">
      <c r="B97" s="77"/>
      <c r="E97" s="86"/>
      <c r="F97" s="87"/>
      <c r="H97" s="64"/>
      <c r="J97" s="80"/>
      <c r="K97" s="81"/>
    </row>
    <row r="98" spans="2:11" s="82" customFormat="1" x14ac:dyDescent="0.25">
      <c r="B98" s="77"/>
      <c r="E98" s="86"/>
      <c r="F98" s="87"/>
      <c r="H98" s="64"/>
      <c r="J98" s="80"/>
      <c r="K98" s="81"/>
    </row>
    <row r="99" spans="2:11" s="82" customFormat="1" x14ac:dyDescent="0.25">
      <c r="B99" s="77"/>
      <c r="E99" s="86"/>
      <c r="F99" s="87"/>
      <c r="H99" s="64"/>
      <c r="J99" s="80"/>
      <c r="K99" s="81"/>
    </row>
    <row r="100" spans="2:11" s="82" customFormat="1" x14ac:dyDescent="0.25">
      <c r="B100" s="77"/>
      <c r="E100" s="86"/>
      <c r="F100" s="87"/>
      <c r="H100" s="64"/>
      <c r="J100" s="80"/>
      <c r="K100" s="81"/>
    </row>
  </sheetData>
  <mergeCells count="11">
    <mergeCell ref="J7:K7"/>
    <mergeCell ref="B7:I7"/>
    <mergeCell ref="F2:I2"/>
    <mergeCell ref="F3:I3"/>
    <mergeCell ref="F4:I4"/>
    <mergeCell ref="F5:I5"/>
    <mergeCell ref="J55:K55"/>
    <mergeCell ref="J51:K51"/>
    <mergeCell ref="J8:K9"/>
    <mergeCell ref="J10:K10"/>
    <mergeCell ref="J74:K74"/>
  </mergeCells>
  <pageMargins left="1.1023622047244095" right="0.39370078740157483" top="1.1811023622047245" bottom="0" header="0" footer="0"/>
  <pageSetup paperSize="9" scale="97" orientation="landscape" r:id="rId1"/>
  <rowBreaks count="2" manualBreakCount="2">
    <brk id="34" min="1" max="8" man="1"/>
    <brk id="66" min="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2020-2025</vt:lpstr>
      <vt:lpstr>'2020-2025'!Область_печати</vt:lpstr>
    </vt:vector>
  </TitlesOfParts>
  <Company>GorFU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Lezina</dc:creator>
  <cp:lastModifiedBy>Ким Екатерина Игоревна</cp:lastModifiedBy>
  <cp:lastPrinted>2020-02-14T12:12:11Z</cp:lastPrinted>
  <dcterms:created xsi:type="dcterms:W3CDTF">2015-05-13T06:50:54Z</dcterms:created>
  <dcterms:modified xsi:type="dcterms:W3CDTF">2020-02-18T14:58:10Z</dcterms:modified>
</cp:coreProperties>
</file>